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vmlDrawing1.vml" ContentType="application/vnd.openxmlformats-officedocument.vmlDrawing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Análisis flujo fondo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A4" authorId="0">
      <text>
        <r>
          <rPr>
            <sz val="11"/>
            <color rgb="FF000000"/>
            <rFont val="Calibri"/>
            <family val="2"/>
            <charset val="1"/>
          </rPr>
          <t>Envios a terreno hechos por CISP. 
Bonificos = Transferencias a terreno</t>
        </r>
      </text>
    </comment>
    <comment ref="C19" authorId="0">
      <text>
        <r>
          <rPr>
            <sz val="11"/>
            <color rgb="FF000000"/>
            <rFont val="Calibri"/>
            <family val="2"/>
            <charset val="1"/>
          </rPr>
          <t>Fecha del sistema de generación informe</t>
        </r>
      </text>
    </comment>
    <comment ref="D6" authorId="0">
      <text>
        <r>
          <rPr>
            <sz val="11"/>
            <color rgb="FF000000"/>
            <rFont val="Calibri"/>
            <family val="2"/>
            <charset val="1"/>
          </rPr>
          <t>=B-C</t>
        </r>
      </text>
    </comment>
    <comment ref="D20" authorId="0">
      <text>
        <r>
          <rPr>
            <sz val="11"/>
            <color rgb="FF000000"/>
            <rFont val="Calibri"/>
            <family val="2"/>
            <charset val="1"/>
          </rPr>
          <t>=C12</t>
        </r>
      </text>
    </comment>
    <comment ref="D21" authorId="0">
      <text>
        <r>
          <rPr>
            <sz val="11"/>
            <color rgb="FF000000"/>
            <rFont val="Calibri"/>
            <family val="2"/>
            <charset val="1"/>
          </rPr>
          <t>Gastos totales ejecutados a la fecha en terreno convertidos a Euros usando la TC de GONG</t>
        </r>
      </text>
    </comment>
    <comment ref="D22" authorId="0">
      <text>
        <r>
          <rPr>
            <sz val="11"/>
            <color rgb="FF000000"/>
            <rFont val="Calibri"/>
            <family val="2"/>
            <charset val="1"/>
          </rPr>
          <t>=D20-D21</t>
        </r>
      </text>
    </comment>
    <comment ref="D28" authorId="0">
      <text>
        <r>
          <rPr>
            <sz val="11"/>
            <color rgb="FF000000"/>
            <rFont val="Calibri"/>
            <family val="2"/>
            <charset val="1"/>
          </rPr>
          <t>Suma de saldos en Cajas Chicas</t>
        </r>
      </text>
    </comment>
    <comment ref="D29" authorId="0">
      <text>
        <r>
          <rPr>
            <sz val="11"/>
            <color rgb="FF000000"/>
            <rFont val="Calibri"/>
            <family val="2"/>
            <charset val="1"/>
          </rPr>
          <t>Suma de Saldos en Bancos</t>
        </r>
      </text>
    </comment>
    <comment ref="D30" authorId="0">
      <text>
        <r>
          <rPr>
            <sz val="11"/>
            <color rgb="FF000000"/>
            <rFont val="Calibri"/>
            <family val="2"/>
            <charset val="1"/>
          </rPr>
          <t>Saldo en la cuenta Cuentas por Cobrar</t>
        </r>
      </text>
    </comment>
    <comment ref="D31" authorId="0">
      <text>
        <r>
          <rPr>
            <sz val="11"/>
            <color rgb="FF000000"/>
            <rFont val="Calibri"/>
            <family val="2"/>
            <charset val="1"/>
          </rPr>
          <t>Saldo en la cuenta Cuentas por Pagar</t>
        </r>
      </text>
    </comment>
    <comment ref="D32" authorId="0">
      <text>
        <r>
          <rPr>
            <sz val="11"/>
            <color rgb="FF000000"/>
            <rFont val="Calibri"/>
            <family val="2"/>
            <charset val="1"/>
          </rPr>
          <t>Suma de Saldos</t>
        </r>
      </text>
    </comment>
    <comment ref="D35" authorId="0">
      <text>
        <r>
          <rPr>
            <sz val="11"/>
            <color rgb="FF000000"/>
            <rFont val="Calibri"/>
            <family val="2"/>
            <charset val="1"/>
          </rPr>
          <t>Tasa de cambio de la última transferencia recibida</t>
        </r>
      </text>
    </comment>
    <comment ref="D36" authorId="0">
      <text>
        <r>
          <rPr>
            <sz val="11"/>
            <color rgb="FF000000"/>
            <rFont val="Calibri"/>
            <family val="2"/>
            <charset val="1"/>
          </rPr>
          <t>=D32/D35</t>
        </r>
      </text>
    </comment>
    <comment ref="D39" authorId="0">
      <text>
        <r>
          <rPr>
            <sz val="11"/>
            <color rgb="FF000000"/>
            <rFont val="Calibri"/>
            <family val="2"/>
            <charset val="1"/>
          </rPr>
          <t>=D22-D36.
Si no es cero se puede deber a diferencia en cambio</t>
        </r>
      </text>
    </comment>
    <comment ref="E20" authorId="0">
      <text>
        <r>
          <rPr>
            <sz val="11"/>
            <color rgb="FF000000"/>
            <rFont val="Calibri"/>
            <family val="2"/>
            <charset val="1"/>
          </rPr>
          <t>=F12</t>
        </r>
      </text>
    </comment>
    <comment ref="E21" authorId="0">
      <text>
        <r>
          <rPr>
            <sz val="11"/>
            <color rgb="FF000000"/>
            <rFont val="Calibri"/>
            <family val="2"/>
            <charset val="1"/>
          </rPr>
          <t>Gastos totales ejecutados a la fecha en terreno en moneda local</t>
        </r>
      </text>
    </comment>
    <comment ref="E22" authorId="0">
      <text>
        <r>
          <rPr>
            <sz val="11"/>
            <color rgb="FF000000"/>
            <rFont val="Calibri"/>
            <family val="2"/>
            <charset val="1"/>
          </rPr>
          <t>=E20-E21</t>
        </r>
      </text>
    </comment>
    <comment ref="E39" authorId="0">
      <text>
        <r>
          <rPr>
            <sz val="11"/>
            <color rgb="FF000000"/>
            <rFont val="Calibri"/>
            <family val="2"/>
            <charset val="1"/>
          </rPr>
          <t>=E22-E36.
Siempre debe ser cero… creo que se refiere a:
=E22-D32</t>
        </r>
      </text>
    </comment>
    <comment ref="G6" authorId="0">
      <text>
        <r>
          <rPr>
            <sz val="11"/>
            <color rgb="FF000000"/>
            <rFont val="Calibri"/>
            <family val="2"/>
            <charset val="1"/>
          </rPr>
          <t>=F/C</t>
        </r>
      </text>
    </comment>
  </commentList>
</comments>
</file>

<file path=xl/sharedStrings.xml><?xml version="1.0" encoding="utf-8"?>
<sst xmlns="http://schemas.openxmlformats.org/spreadsheetml/2006/main" count="35" uniqueCount="31">
  <si>
    <t>Resumen bonificos recibidos</t>
  </si>
  <si>
    <t>No.</t>
  </si>
  <si>
    <t>Valor enviado</t>
  </si>
  <si>
    <t>Valor recibido</t>
  </si>
  <si>
    <t>Gastos financieros</t>
  </si>
  <si>
    <t>Fecha ingreso</t>
  </si>
  <si>
    <t>Valor recibido en MONEDA LOCAL</t>
  </si>
  <si>
    <t>Tasa</t>
  </si>
  <si>
    <t>xx/xx/xxxx</t>
  </si>
  <si>
    <t>Dato de GONG</t>
  </si>
  <si>
    <t>Cálculo</t>
  </si>
  <si>
    <t>Dato de Sistema</t>
  </si>
  <si>
    <t>Problema</t>
  </si>
  <si>
    <t>TOTAL</t>
  </si>
  <si>
    <t>CONCILIACIÓN</t>
  </si>
  <si>
    <t>Fecha Informe</t>
  </si>
  <si>
    <t>Moneda 
Justificación</t>
  </si>
  <si>
    <t>Moneda 
Local</t>
  </si>
  <si>
    <t>Euros recibidos de Roma</t>
  </si>
  <si>
    <t>Ejecutado Euros locales</t>
  </si>
  <si>
    <t>Disponible según presupuesto</t>
  </si>
  <si>
    <t>Detalle del disponible</t>
  </si>
  <si>
    <t>Saldo Caja</t>
  </si>
  <si>
    <t>Saldo Bancos</t>
  </si>
  <si>
    <t> Saldo en CxC</t>
  </si>
  <si>
    <t>Saldo en CxP</t>
  </si>
  <si>
    <t>Disponible según efectivo</t>
  </si>
  <si>
    <t>Última tasa de negociación</t>
  </si>
  <si>
    <t>Disponible en euros</t>
  </si>
  <si>
    <t>Diferencia</t>
  </si>
  <si>
    <t>Las dos cosas de verde son las que nos darán algo de magia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</si>
</sst>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_-;\-* #,##0.00_-;_-* \-??_-;_-@_-"/>
    <numFmt numFmtId="166" formatCode="#,##0.00"/>
    <numFmt numFmtId="167" formatCode="DD/MM/YYYY"/>
    <numFmt numFmtId="168" formatCode="#,##0.00\ _€;[RED]\-#,##0.00\ _€"/>
    <numFmt numFmtId="169" formatCode="_-[$$-240A]\ * #,##0.00_-;\-[$$-240A]\ * #,##0.00_-;_-[$$-240A]\ * \-??_-;_-@_-"/>
    <numFmt numFmtId="170" formatCode="#,###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Verdana"/>
      <family val="2"/>
      <charset val="1"/>
    </font>
    <font>
      <b val="true"/>
      <sz val="10"/>
      <color rgb="FFCE181E"/>
      <name val="Verdana"/>
      <family val="2"/>
      <charset val="1"/>
    </font>
    <font>
      <sz val="10"/>
      <color rgb="FF000000"/>
      <name val="Verdana"/>
      <family val="2"/>
      <charset val="1"/>
    </font>
    <font>
      <sz val="10"/>
      <name val="Verdana"/>
      <family val="2"/>
      <charset val="1"/>
    </font>
    <font>
      <b val="true"/>
      <sz val="10"/>
      <name val="Verdana"/>
      <family val="2"/>
      <charset val="1"/>
    </font>
    <font>
      <sz val="10"/>
      <name val="Open Sans"/>
      <family val="2"/>
      <charset val="1"/>
    </font>
    <font>
      <sz val="10"/>
      <color rgb="FF000000"/>
      <name val="Tahoma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BCE4E5"/>
        <bgColor rgb="FFC2E0AE"/>
      </patternFill>
    </fill>
    <fill>
      <patternFill patternType="solid">
        <fgColor rgb="FFEEEEEE"/>
        <bgColor rgb="FFFFFFCC"/>
      </patternFill>
    </fill>
    <fill>
      <patternFill patternType="solid">
        <fgColor rgb="FFC2E0AE"/>
        <bgColor rgb="FFBCE4E5"/>
      </patternFill>
    </fill>
    <fill>
      <patternFill patternType="solid">
        <fgColor rgb="FFF7A19A"/>
        <bgColor rgb="FFFF8080"/>
      </patternFill>
    </fill>
    <fill>
      <patternFill patternType="solid">
        <fgColor rgb="FF99FF33"/>
        <bgColor rgb="FFC2E0A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2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3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3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3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2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2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3" borderId="1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4" fillId="3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4" fillId="0" borderId="1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EEEEE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CE4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7A19A"/>
      <rgbColor rgb="FFCC99FF"/>
      <rgbColor rgb="FFFFCC99"/>
      <rgbColor rgb="FF3366FF"/>
      <rgbColor rgb="FF33CCCC"/>
      <rgbColor rgb="FF99FF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3"/>
  <sheetViews>
    <sheetView windowProtection="false" showFormulas="false" showGridLines="true" showRowColHeaders="true" showZeros="true" rightToLeft="false" tabSelected="true" showOutlineSymbols="true" defaultGridColor="true" view="normal" topLeftCell="A16" colorId="64" zoomScale="88" zoomScaleNormal="88" zoomScalePageLayoutView="100" workbookViewId="0">
      <selection pane="topLeft" activeCell="E43" activeCellId="0" sqref="E43"/>
    </sheetView>
  </sheetViews>
  <sheetFormatPr defaultRowHeight="12.8"/>
  <cols>
    <col collapsed="false" hidden="false" max="1" min="1" style="1" width="8.20918367346939"/>
    <col collapsed="false" hidden="false" max="2" min="2" style="1" width="18.0867346938776"/>
    <col collapsed="false" hidden="false" max="3" min="3" style="1" width="15.265306122449"/>
    <col collapsed="false" hidden="false" max="4" min="4" style="1" width="14.2551020408163"/>
    <col collapsed="false" hidden="false" max="5" min="5" style="1" width="15.1173469387755"/>
    <col collapsed="false" hidden="false" max="6" min="6" style="1" width="14.2551020408163"/>
    <col collapsed="false" hidden="false" max="7" min="7" style="1" width="9.93367346938776"/>
    <col collapsed="false" hidden="false" max="1025" min="8" style="1" width="10.9438775510204"/>
  </cols>
  <sheetData>
    <row r="1" customFormat="false" ht="12.8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</row>
    <row r="2" customFormat="false" ht="12.8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</row>
    <row r="3" customFormat="false" ht="12.8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</row>
    <row r="4" customFormat="false" ht="12.8" hidden="false" customHeight="false" outlineLevel="0" collapsed="false">
      <c r="A4" s="2" t="s">
        <v>0</v>
      </c>
      <c r="B4" s="2"/>
      <c r="C4" s="2"/>
      <c r="D4" s="3"/>
      <c r="E4" s="2"/>
      <c r="F4" s="2"/>
      <c r="G4" s="2"/>
      <c r="H4" s="2"/>
      <c r="I4" s="0"/>
      <c r="J4" s="0"/>
    </row>
    <row r="5" customFormat="false" ht="12.8" hidden="false" customHeight="false" outlineLevel="0" collapsed="false">
      <c r="A5" s="4"/>
      <c r="B5" s="4"/>
      <c r="C5" s="4"/>
      <c r="D5" s="4"/>
      <c r="E5" s="4"/>
      <c r="F5" s="4"/>
      <c r="G5" s="4"/>
      <c r="H5" s="4"/>
      <c r="I5" s="0"/>
      <c r="J5" s="0"/>
    </row>
    <row r="6" customFormat="false" ht="53.65" hidden="false" customHeight="false" outlineLevel="0" collapsed="false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I6" s="0"/>
      <c r="J6" s="0"/>
    </row>
    <row r="7" customFormat="false" ht="12.8" hidden="false" customHeight="false" outlineLevel="0" collapsed="false">
      <c r="A7" s="6" t="n">
        <v>1</v>
      </c>
      <c r="B7" s="7" t="n">
        <v>9999.99</v>
      </c>
      <c r="C7" s="7" t="n">
        <v>8888.88</v>
      </c>
      <c r="D7" s="8" t="n">
        <f aca="false">B7-C7</f>
        <v>1111.11</v>
      </c>
      <c r="E7" s="9" t="s">
        <v>8</v>
      </c>
      <c r="F7" s="10" t="n">
        <v>77777.77</v>
      </c>
      <c r="G7" s="11" t="n">
        <f aca="false">F7/C7</f>
        <v>8.75000787500788</v>
      </c>
      <c r="I7" s="10"/>
      <c r="J7" s="12" t="s">
        <v>9</v>
      </c>
    </row>
    <row r="8" customFormat="false" ht="12.8" hidden="false" customHeight="false" outlineLevel="0" collapsed="false">
      <c r="A8" s="6" t="n">
        <v>2</v>
      </c>
      <c r="B8" s="7" t="n">
        <v>9999.99</v>
      </c>
      <c r="C8" s="7" t="n">
        <v>8888.88</v>
      </c>
      <c r="D8" s="8" t="n">
        <f aca="false">B8-C8</f>
        <v>1111.11</v>
      </c>
      <c r="E8" s="9" t="s">
        <v>8</v>
      </c>
      <c r="F8" s="10" t="n">
        <v>77777.77</v>
      </c>
      <c r="G8" s="11" t="n">
        <f aca="false">F8/C8</f>
        <v>8.75000787500788</v>
      </c>
      <c r="I8" s="11"/>
      <c r="J8" s="12" t="s">
        <v>10</v>
      </c>
    </row>
    <row r="9" customFormat="false" ht="12.8" hidden="false" customHeight="false" outlineLevel="0" collapsed="false">
      <c r="A9" s="6" t="n">
        <v>3</v>
      </c>
      <c r="B9" s="7" t="n">
        <v>9999.99</v>
      </c>
      <c r="C9" s="7" t="n">
        <v>8888.88</v>
      </c>
      <c r="D9" s="8" t="n">
        <f aca="false">B9-C9</f>
        <v>1111.11</v>
      </c>
      <c r="E9" s="9" t="s">
        <v>8</v>
      </c>
      <c r="F9" s="10" t="n">
        <v>77777.77</v>
      </c>
      <c r="G9" s="11" t="n">
        <f aca="false">F9/C9</f>
        <v>8.75000787500788</v>
      </c>
      <c r="I9" s="13"/>
      <c r="J9" s="12" t="s">
        <v>11</v>
      </c>
    </row>
    <row r="10" customFormat="false" ht="12.8" hidden="false" customHeight="false" outlineLevel="0" collapsed="false">
      <c r="A10" s="6" t="n">
        <v>4</v>
      </c>
      <c r="B10" s="7" t="n">
        <v>9999.99</v>
      </c>
      <c r="C10" s="7" t="n">
        <v>8888.88</v>
      </c>
      <c r="D10" s="8" t="n">
        <f aca="false">B10-C10</f>
        <v>1111.11</v>
      </c>
      <c r="E10" s="9" t="s">
        <v>8</v>
      </c>
      <c r="F10" s="10" t="n">
        <v>77777.77</v>
      </c>
      <c r="G10" s="11" t="n">
        <f aca="false">F10/C10</f>
        <v>8.75000787500788</v>
      </c>
      <c r="I10" s="14"/>
      <c r="J10" s="12" t="s">
        <v>12</v>
      </c>
    </row>
    <row r="11" customFormat="false" ht="12.8" hidden="false" customHeight="false" outlineLevel="0" collapsed="false">
      <c r="A11" s="6"/>
      <c r="B11" s="7"/>
      <c r="C11" s="7"/>
      <c r="D11" s="8"/>
      <c r="E11" s="9"/>
      <c r="F11" s="15"/>
      <c r="G11" s="11"/>
    </row>
    <row r="12" customFormat="false" ht="12.8" hidden="false" customHeight="false" outlineLevel="0" collapsed="false">
      <c r="A12" s="16" t="s">
        <v>13</v>
      </c>
      <c r="B12" s="17" t="n">
        <f aca="false">SUM(B7:B11)</f>
        <v>39999.96</v>
      </c>
      <c r="C12" s="17" t="n">
        <f aca="false">SUM(C7:C11)</f>
        <v>35555.52</v>
      </c>
      <c r="D12" s="18" t="n">
        <f aca="false">SUM(D7:D11)</f>
        <v>4444.44</v>
      </c>
      <c r="E12" s="6"/>
      <c r="F12" s="19" t="n">
        <f aca="false">SUM(F7:F11)</f>
        <v>311111.08</v>
      </c>
      <c r="G12" s="20"/>
    </row>
    <row r="13" customFormat="false" ht="12.8" hidden="false" customHeight="false" outlineLevel="0" collapsed="false">
      <c r="A13" s="21"/>
      <c r="B13" s="21"/>
      <c r="C13" s="0"/>
      <c r="D13" s="0"/>
      <c r="E13" s="0"/>
    </row>
    <row r="14" customFormat="false" ht="12.8" hidden="false" customHeight="false" outlineLevel="0" collapsed="false">
      <c r="A14" s="21"/>
      <c r="B14" s="21"/>
      <c r="C14" s="0"/>
      <c r="D14" s="0"/>
      <c r="E14" s="0"/>
    </row>
    <row r="15" customFormat="false" ht="12.8" hidden="false" customHeight="false" outlineLevel="0" collapsed="false">
      <c r="A15" s="21"/>
      <c r="B15" s="21"/>
      <c r="C15" s="0"/>
      <c r="D15" s="0"/>
      <c r="E15" s="0"/>
    </row>
    <row r="16" customFormat="false" ht="12.8" hidden="false" customHeight="false" outlineLevel="0" collapsed="false">
      <c r="A16" s="22"/>
      <c r="B16" s="22"/>
      <c r="C16" s="0"/>
      <c r="D16" s="0"/>
      <c r="E16" s="0"/>
    </row>
    <row r="17" customFormat="false" ht="12.8" hidden="false" customHeight="false" outlineLevel="0" collapsed="false">
      <c r="A17" s="21"/>
      <c r="B17" s="22" t="s">
        <v>14</v>
      </c>
      <c r="C17" s="0"/>
      <c r="D17" s="0"/>
      <c r="E17" s="0"/>
    </row>
    <row r="18" customFormat="false" ht="12.8" hidden="false" customHeight="false" outlineLevel="0" collapsed="false">
      <c r="B18" s="22"/>
      <c r="C18" s="0"/>
      <c r="D18" s="0"/>
      <c r="E18" s="0"/>
    </row>
    <row r="19" customFormat="false" ht="27.65" hidden="false" customHeight="false" outlineLevel="0" collapsed="false">
      <c r="B19" s="23" t="s">
        <v>15</v>
      </c>
      <c r="C19" s="13" t="s">
        <v>8</v>
      </c>
      <c r="D19" s="24" t="s">
        <v>16</v>
      </c>
      <c r="E19" s="24" t="s">
        <v>17</v>
      </c>
    </row>
    <row r="20" customFormat="false" ht="12.8" hidden="false" customHeight="false" outlineLevel="0" collapsed="false">
      <c r="B20" s="25"/>
      <c r="C20" s="26" t="s">
        <v>18</v>
      </c>
      <c r="D20" s="27" t="n">
        <f aca="false">C12</f>
        <v>35555.52</v>
      </c>
      <c r="E20" s="11" t="n">
        <f aca="false">F12</f>
        <v>311111.08</v>
      </c>
    </row>
    <row r="21" customFormat="false" ht="12.8" hidden="false" customHeight="false" outlineLevel="0" collapsed="false">
      <c r="B21" s="25"/>
      <c r="C21" s="26" t="s">
        <v>19</v>
      </c>
      <c r="D21" s="28" t="n">
        <v>22222.22</v>
      </c>
      <c r="E21" s="29" t="n">
        <v>111111.11</v>
      </c>
    </row>
    <row r="22" customFormat="false" ht="13.8" hidden="false" customHeight="false" outlineLevel="0" collapsed="false">
      <c r="B22" s="25"/>
      <c r="C22" s="30" t="s">
        <v>20</v>
      </c>
      <c r="D22" s="31" t="n">
        <f aca="false">D20-D21</f>
        <v>13333.3</v>
      </c>
      <c r="E22" s="32" t="n">
        <f aca="false">E20-E21</f>
        <v>199999.97</v>
      </c>
    </row>
    <row r="23" customFormat="false" ht="12.8" hidden="false" customHeight="false" outlineLevel="0" collapsed="false">
      <c r="B23" s="25"/>
      <c r="C23" s="26"/>
      <c r="D23" s="33"/>
      <c r="E23" s="33"/>
    </row>
    <row r="24" customFormat="false" ht="12.8" hidden="false" customHeight="false" outlineLevel="0" collapsed="false">
      <c r="B24" s="25"/>
      <c r="C24" s="26"/>
      <c r="D24" s="33"/>
      <c r="E24" s="33"/>
    </row>
    <row r="25" customFormat="false" ht="12.8" hidden="false" customHeight="false" outlineLevel="0" collapsed="false">
      <c r="B25" s="25"/>
      <c r="C25" s="26"/>
      <c r="D25" s="33"/>
      <c r="E25" s="33"/>
    </row>
    <row r="26" customFormat="false" ht="12.8" hidden="false" customHeight="false" outlineLevel="0" collapsed="false">
      <c r="B26" s="34" t="s">
        <v>21</v>
      </c>
      <c r="C26" s="34"/>
      <c r="D26" s="34"/>
      <c r="E26" s="34"/>
    </row>
    <row r="27" customFormat="false" ht="12.8" hidden="false" customHeight="false" outlineLevel="0" collapsed="false">
      <c r="B27" s="25"/>
      <c r="C27" s="25"/>
      <c r="D27" s="35"/>
      <c r="E27" s="33"/>
    </row>
    <row r="28" customFormat="false" ht="12.8" hidden="false" customHeight="false" outlineLevel="0" collapsed="false">
      <c r="B28" s="25"/>
      <c r="C28" s="26" t="s">
        <v>22</v>
      </c>
      <c r="D28" s="28" t="n">
        <v>66666.66</v>
      </c>
      <c r="E28" s="28"/>
    </row>
    <row r="29" customFormat="false" ht="12.8" hidden="false" customHeight="false" outlineLevel="0" collapsed="false">
      <c r="B29" s="25"/>
      <c r="C29" s="26" t="s">
        <v>23</v>
      </c>
      <c r="D29" s="28" t="n">
        <v>66666.66</v>
      </c>
      <c r="E29" s="28"/>
    </row>
    <row r="30" customFormat="false" ht="12.8" hidden="false" customHeight="false" outlineLevel="0" collapsed="false">
      <c r="B30" s="25"/>
      <c r="C30" s="14" t="s">
        <v>24</v>
      </c>
      <c r="D30" s="28" t="n">
        <v>66666.66</v>
      </c>
      <c r="E30" s="28"/>
    </row>
    <row r="31" customFormat="false" ht="12.8" hidden="false" customHeight="false" outlineLevel="0" collapsed="false">
      <c r="B31" s="25"/>
      <c r="C31" s="14" t="s">
        <v>25</v>
      </c>
      <c r="D31" s="28" t="n">
        <v>66666.66</v>
      </c>
      <c r="E31" s="28"/>
    </row>
    <row r="32" customFormat="false" ht="12.8" hidden="false" customHeight="false" outlineLevel="0" collapsed="false">
      <c r="B32" s="25"/>
      <c r="C32" s="36" t="s">
        <v>26</v>
      </c>
      <c r="D32" s="37" t="n">
        <f aca="false">-D31+D30+D28+D29</f>
        <v>133333.32</v>
      </c>
      <c r="E32" s="33" t="n">
        <f aca="false">-E31+E30+E28+E29</f>
        <v>0</v>
      </c>
    </row>
    <row r="33" customFormat="false" ht="12.8" hidden="false" customHeight="false" outlineLevel="0" collapsed="false">
      <c r="B33" s="25"/>
      <c r="C33" s="38"/>
      <c r="D33" s="33"/>
      <c r="E33" s="39"/>
    </row>
    <row r="34" customFormat="false" ht="12.8" hidden="false" customHeight="false" outlineLevel="0" collapsed="false">
      <c r="B34" s="25"/>
      <c r="C34" s="38"/>
      <c r="D34" s="33"/>
      <c r="E34" s="39"/>
    </row>
    <row r="35" customFormat="false" ht="12.8" hidden="false" customHeight="false" outlineLevel="0" collapsed="false">
      <c r="B35" s="25"/>
      <c r="C35" s="26" t="s">
        <v>27</v>
      </c>
      <c r="D35" s="27" t="n">
        <f aca="false">G10</f>
        <v>8.75000787500788</v>
      </c>
      <c r="E35" s="35"/>
    </row>
    <row r="36" customFormat="false" ht="12.8" hidden="false" customHeight="false" outlineLevel="0" collapsed="false">
      <c r="B36" s="25"/>
      <c r="C36" s="26" t="s">
        <v>28</v>
      </c>
      <c r="D36" s="11" t="n">
        <f aca="false">D32/D35</f>
        <v>15238.08</v>
      </c>
      <c r="E36" s="35"/>
    </row>
    <row r="37" customFormat="false" ht="12.8" hidden="false" customHeight="false" outlineLevel="0" collapsed="false">
      <c r="B37" s="25"/>
      <c r="C37" s="26"/>
      <c r="D37" s="11"/>
      <c r="E37" s="35"/>
    </row>
    <row r="38" customFormat="false" ht="12.8" hidden="false" customHeight="false" outlineLevel="0" collapsed="false">
      <c r="B38" s="25"/>
      <c r="C38" s="26"/>
      <c r="D38" s="35"/>
      <c r="E38" s="35"/>
    </row>
    <row r="39" customFormat="false" ht="12.8" hidden="false" customHeight="false" outlineLevel="0" collapsed="false">
      <c r="B39" s="25"/>
      <c r="C39" s="40" t="s">
        <v>29</v>
      </c>
      <c r="D39" s="35" t="n">
        <f aca="false">D22-D36</f>
        <v>-1904.78</v>
      </c>
      <c r="E39" s="35" t="n">
        <f aca="false">E22-E32</f>
        <v>199999.97</v>
      </c>
    </row>
    <row r="40" customFormat="false" ht="12.8" hidden="false" customHeight="false" outlineLevel="0" collapsed="false">
      <c r="B40" s="25"/>
      <c r="C40" s="40"/>
      <c r="D40" s="35"/>
      <c r="E40" s="35"/>
    </row>
    <row r="43" customFormat="false" ht="47.75" hidden="false" customHeight="true" outlineLevel="0" collapsed="false">
      <c r="E43" s="41" t="s">
        <v>30</v>
      </c>
    </row>
  </sheetData>
  <mergeCells count="1">
    <mergeCell ref="B26:E2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118</TotalTime>
  <Application>LibreOffice/5.0.3.2$MacOSX_X86_64 LibreOffice_project/e5f16313668ac592c1bfb310f4390624e3dbfb75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2019-01-30T13:59:58Z</dcterms:created>
  <dc:creator>Nora Toro</dc:creator>
  <dc:language>es-ES</dc:language>
  <dcterms:modified xsi:type="dcterms:W3CDTF">2019-10-29T11:34:21Z</dcterms:modified>
  <cp:revision>7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